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5" windowHeight="6912" tabRatio="731" activeTab="0"/>
  </bookViews>
  <sheets>
    <sheet name="Especiales 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<sst xmlns="http://schemas.openxmlformats.org/spreadsheetml/2006/main" count="106" uniqueCount="62">
  <si>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 xml:space="preserve"> </t>
  </si>
  <si>
    <t>Promotora de Informaciones,S.A.</t>
  </si>
  <si>
    <t>Quabit Inmobiliaria, S.A.</t>
  </si>
  <si>
    <t>Compensacion de Creditos</t>
  </si>
  <si>
    <t>15 X 1000</t>
  </si>
  <si>
    <t>Total Sector Servicios de Consumo</t>
  </si>
  <si>
    <t>Total Sector Servicios Financieros e Inmobiliarios</t>
  </si>
  <si>
    <t>Total General</t>
  </si>
  <si>
    <t>Total Sector Tecnología y Telecomunicaciones</t>
  </si>
  <si>
    <r>
      <t>Sector / Empresa/</t>
    </r>
    <r>
      <rPr>
        <b/>
        <sz val="9"/>
        <color indexed="10"/>
        <rFont val="Arial"/>
        <family val="2"/>
      </rPr>
      <t>Sector / Company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</si>
  <si>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</si>
  <si>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</si>
  <si>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</si>
  <si>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</si>
  <si>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</si>
  <si>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</si>
  <si>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</si>
  <si>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</si>
  <si>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t>Bolsa de Madrid - Ampliaciones de Capital</t>
  </si>
  <si>
    <r>
      <t>Fecha de emisión/</t>
    </r>
    <r>
      <rPr>
        <b/>
        <sz val="9"/>
        <color indexed="10"/>
        <rFont val="Arial"/>
        <family val="2"/>
      </rPr>
      <t>Issuance date</t>
    </r>
  </si>
  <si>
    <t>Observaciones/Notes</t>
  </si>
  <si>
    <t>1 X 100</t>
  </si>
  <si>
    <t>14 X 1000</t>
  </si>
  <si>
    <t>Total Sector Mat.Basicos, Industria y Construcción</t>
  </si>
  <si>
    <t>Suscripcion de Gem Capital</t>
  </si>
  <si>
    <r>
      <t>AMPLIACIONES DE CAPITAL ESPECIALES EN 2016 (sin derecho preferente)/</t>
    </r>
    <r>
      <rPr>
        <b/>
        <sz val="11"/>
        <color indexed="10"/>
        <rFont val="Arial"/>
        <family val="2"/>
      </rPr>
      <t>SPECIAL CAPITAL INCREASES IN 2016 (without suscribtion rights)</t>
    </r>
  </si>
  <si>
    <t>Airbus Group, S.E.</t>
  </si>
  <si>
    <t>0 X 0</t>
  </si>
  <si>
    <t>24 X 10000</t>
  </si>
  <si>
    <t>Plan Empleados 2016</t>
  </si>
  <si>
    <t>17 X 10000</t>
  </si>
  <si>
    <t>Arcelormittal, S.A.</t>
  </si>
  <si>
    <t>699 X 10000</t>
  </si>
  <si>
    <t>De Ampliación Febrero 2013</t>
  </si>
  <si>
    <t>1 X 10000</t>
  </si>
  <si>
    <t>Plan Empleados 2015</t>
  </si>
  <si>
    <t>Telepizza Group, S.A.</t>
  </si>
  <si>
    <t>15 X 100</t>
  </si>
  <si>
    <t>Compensación de Créditos</t>
  </si>
  <si>
    <t>Borges Agricultural &amp; Industrial Nuts Sa</t>
  </si>
  <si>
    <t>302 X 100</t>
  </si>
  <si>
    <t>Aportaciones No Dinerarias</t>
  </si>
  <si>
    <t>Total Sector Bienes de Consumo</t>
  </si>
  <si>
    <t>Service Point Solutions, S.A.</t>
  </si>
  <si>
    <t>Edreams Odigeo</t>
  </si>
  <si>
    <t>91 X 10000</t>
  </si>
  <si>
    <t>Ampliacion Noviembre 2016</t>
  </si>
  <si>
    <t>Codere, S.A.</t>
  </si>
  <si>
    <t>4496 X 100</t>
  </si>
  <si>
    <t>Merlin Properties, Socimi, S.A.</t>
  </si>
  <si>
    <t>45 X 100</t>
  </si>
  <si>
    <t>Para Atender la Escisión de Metrovacesa</t>
  </si>
  <si>
    <t>Lar España Real Estate, Socimi, S.A.</t>
  </si>
  <si>
    <t>Suscrita Por Grupo Lar Inv. Inmobiliarias, S.A.</t>
  </si>
  <si>
    <t>Alza Real Estate, S.A.</t>
  </si>
  <si>
    <t>77 X 10000</t>
  </si>
  <si>
    <t>Amper, S.A.</t>
  </si>
  <si>
    <t>5 X 1000</t>
  </si>
  <si>
    <t>Global Dominion Access, S.A.</t>
  </si>
  <si>
    <t>312 X 10000</t>
  </si>
  <si>
    <t>Ejecución Green Shoe</t>
  </si>
  <si>
    <t>76 X 1000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</si>
</sst>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00"/>
    <numFmt numFmtId="170" formatCode="#,##0.0"/>
    <numFmt numFmtId="171" formatCode="#,##0.0000"/>
    <numFmt numFmtId="172" formatCode="#,##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0" fillId="22" borderId="3" applyNumberFormat="0" applyAlignment="0" applyProtection="0"/>
    <xf numFmtId="0" fontId="31" fillId="23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4" fontId="5" fillId="0" borderId="0" applyBorder="0">
      <alignment/>
      <protection/>
    </xf>
    <xf numFmtId="3" fontId="5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8" applyNumberFormat="0" applyAlignment="0" applyProtection="0"/>
    <xf numFmtId="49" fontId="5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4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3" fillId="34" borderId="9">
      <alignment horizontal="left" wrapText="1"/>
      <protection/>
    </xf>
    <xf numFmtId="0" fontId="44" fillId="34" borderId="10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4" fontId="4" fillId="0" borderId="14" xfId="35" applyFill="1" applyBorder="1" applyAlignment="1">
      <alignment horizontal="center" vertical="center" wrapText="1"/>
      <protection/>
    </xf>
    <xf numFmtId="0" fontId="2" fillId="0" borderId="0" xfId="56">
      <alignment/>
      <protection/>
    </xf>
    <xf numFmtId="14" fontId="4" fillId="21" borderId="14" xfId="35" applyBorder="1" applyAlignment="1">
      <alignment horizontal="center" vertical="center" wrapText="1"/>
      <protection/>
    </xf>
    <xf numFmtId="14" fontId="4" fillId="21" borderId="15" xfId="35" applyBorder="1" applyAlignment="1">
      <alignment horizontal="center" vertical="center" wrapText="1"/>
      <protection/>
    </xf>
    <xf numFmtId="14" fontId="4" fillId="21" borderId="16" xfId="35" applyBorder="1" applyAlignment="1">
      <alignment horizontal="center" vertical="center" wrapText="1"/>
      <protection/>
    </xf>
    <xf numFmtId="14" fontId="36" fillId="21" borderId="0" xfId="48" applyNumberFormat="1" applyFill="1" applyBorder="1" applyAlignment="1" applyProtection="1">
      <alignment horizontal="center" vertical="center" wrapText="1"/>
      <protection/>
    </xf>
    <xf numFmtId="3" fontId="4" fillId="21" borderId="14" xfId="35" applyNumberForma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4" borderId="17" xfId="67" applyBorder="1">
      <alignment horizontal="left" wrapText="1"/>
      <protection/>
    </xf>
    <xf numFmtId="0" fontId="3" fillId="34" borderId="18" xfId="67" applyBorder="1">
      <alignment horizontal="left" wrapText="1"/>
      <protection/>
    </xf>
    <xf numFmtId="0" fontId="3" fillId="34" borderId="19" xfId="67" applyBorder="1">
      <alignment horizontal="left" wrapText="1"/>
      <protection/>
    </xf>
    <xf numFmtId="4" fontId="47" fillId="0" borderId="0" xfId="0" applyNumberFormat="1" applyFont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4" fontId="47" fillId="0" borderId="21" xfId="0" applyNumberFormat="1" applyFont="1" applyBorder="1" applyAlignment="1">
      <alignment/>
    </xf>
    <xf numFmtId="0" fontId="47" fillId="0" borderId="22" xfId="0" applyFont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A7" sqref="A7"/>
    </sheetView>
  </sheetViews>
  <sheetFormatPr defaultColWidth="14.8515625" defaultRowHeight="15"/>
  <cols>
    <col min="1" max="1" width="39.28125" style="0" customWidth="1"/>
    <col min="2" max="2" width="14.8515625" style="0" customWidth="1"/>
    <col min="3" max="3" width="18.28125" style="0" customWidth="1"/>
    <col min="4" max="8" width="14.8515625" style="0" customWidth="1"/>
    <col min="9" max="9" width="18.7109375" style="0" customWidth="1"/>
    <col min="10" max="10" width="16.140625" style="0" customWidth="1"/>
    <col min="11" max="11" width="39.140625" style="0" bestFit="1" customWidth="1"/>
  </cols>
  <sheetData>
    <row r="1" spans="1:12" ht="15" thickBo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6"/>
      <c r="K1" s="7"/>
      <c r="L1" s="7"/>
    </row>
    <row r="2" spans="1:12" ht="38.25">
      <c r="A2" s="10" t="s">
        <v>9</v>
      </c>
      <c r="B2" s="8" t="s">
        <v>19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12" t="s">
        <v>16</v>
      </c>
      <c r="J2" s="6" t="s">
        <v>17</v>
      </c>
      <c r="K2" s="9" t="s">
        <v>20</v>
      </c>
      <c r="L2" s="11" t="s">
        <v>18</v>
      </c>
    </row>
    <row r="3" spans="1:11" ht="14.25">
      <c r="A3" t="s">
        <v>26</v>
      </c>
      <c r="B3" s="1">
        <v>42709</v>
      </c>
      <c r="C3" t="s">
        <v>27</v>
      </c>
      <c r="D3" s="2">
        <v>107823</v>
      </c>
      <c r="E3" s="3">
        <v>107823</v>
      </c>
      <c r="F3">
        <v>1</v>
      </c>
      <c r="G3">
        <v>0</v>
      </c>
      <c r="H3">
        <v>1</v>
      </c>
      <c r="I3" s="3">
        <v>107823</v>
      </c>
      <c r="J3" s="1">
        <v>42709</v>
      </c>
      <c r="K3" t="s">
        <v>0</v>
      </c>
    </row>
    <row r="4" spans="1:11" ht="14.25">
      <c r="A4" t="s">
        <v>26</v>
      </c>
      <c r="B4" s="1">
        <v>42552</v>
      </c>
      <c r="C4" t="s">
        <v>28</v>
      </c>
      <c r="D4" s="2">
        <v>1902149</v>
      </c>
      <c r="E4" s="3">
        <v>1902149</v>
      </c>
      <c r="F4">
        <v>1</v>
      </c>
      <c r="G4">
        <v>0</v>
      </c>
      <c r="H4">
        <v>1</v>
      </c>
      <c r="I4" s="3">
        <v>1902149</v>
      </c>
      <c r="J4" s="1">
        <v>42552</v>
      </c>
      <c r="K4" t="s">
        <v>29</v>
      </c>
    </row>
    <row r="5" spans="1:11" ht="14.25">
      <c r="A5" t="s">
        <v>26</v>
      </c>
      <c r="B5" s="1">
        <v>42502</v>
      </c>
      <c r="C5" t="s">
        <v>30</v>
      </c>
      <c r="D5" s="2">
        <v>1366893</v>
      </c>
      <c r="E5" s="3">
        <v>1366893</v>
      </c>
      <c r="F5">
        <v>1</v>
      </c>
      <c r="G5">
        <v>0</v>
      </c>
      <c r="H5">
        <v>1</v>
      </c>
      <c r="I5" s="3">
        <v>1366893</v>
      </c>
      <c r="J5" s="1">
        <v>42502</v>
      </c>
      <c r="K5" t="s">
        <v>29</v>
      </c>
    </row>
    <row r="6" spans="1:11" ht="14.25">
      <c r="A6" t="s">
        <v>31</v>
      </c>
      <c r="B6" s="1">
        <v>42443</v>
      </c>
      <c r="C6" t="s">
        <v>32</v>
      </c>
      <c r="D6" s="2">
        <v>104477612</v>
      </c>
      <c r="E6" s="3">
        <v>455203128.04</v>
      </c>
      <c r="F6">
        <v>4.3569</v>
      </c>
      <c r="G6">
        <v>0</v>
      </c>
      <c r="H6">
        <v>4.36</v>
      </c>
      <c r="I6" s="3">
        <v>455522388.32</v>
      </c>
      <c r="J6" s="1">
        <v>42443</v>
      </c>
      <c r="K6" t="s">
        <v>33</v>
      </c>
    </row>
    <row r="7" spans="1:11" ht="14.25">
      <c r="A7" t="s">
        <v>26</v>
      </c>
      <c r="B7" s="1">
        <v>42443</v>
      </c>
      <c r="C7" t="s">
        <v>34</v>
      </c>
      <c r="D7" s="2">
        <v>102113</v>
      </c>
      <c r="E7" s="3">
        <v>102113</v>
      </c>
      <c r="F7">
        <v>1</v>
      </c>
      <c r="G7">
        <v>0</v>
      </c>
      <c r="H7">
        <v>1</v>
      </c>
      <c r="I7" s="3">
        <v>102113</v>
      </c>
      <c r="J7" s="1">
        <v>42443</v>
      </c>
      <c r="K7" t="s">
        <v>35</v>
      </c>
    </row>
    <row r="8" spans="1:12" ht="14.25">
      <c r="A8" s="4" t="s">
        <v>23</v>
      </c>
      <c r="B8" s="4" t="s">
        <v>0</v>
      </c>
      <c r="C8" s="4" t="s">
        <v>0</v>
      </c>
      <c r="D8" s="5">
        <f>SUM(D3:D7)</f>
        <v>107956590</v>
      </c>
      <c r="E8" s="17">
        <f>SUM(E3:E7)</f>
        <v>458682106.04</v>
      </c>
      <c r="F8" s="4" t="s">
        <v>0</v>
      </c>
      <c r="G8" s="4"/>
      <c r="H8" s="4" t="s">
        <v>0</v>
      </c>
      <c r="I8" s="17">
        <f>SUM(I3:I7)</f>
        <v>459001366.32</v>
      </c>
      <c r="J8" s="4"/>
      <c r="K8" s="4"/>
      <c r="L8" s="4"/>
    </row>
    <row r="10" spans="1:11" ht="14.25">
      <c r="A10" t="s">
        <v>36</v>
      </c>
      <c r="B10" s="1">
        <v>42495</v>
      </c>
      <c r="C10" t="s">
        <v>37</v>
      </c>
      <c r="D10" s="2">
        <v>13426361</v>
      </c>
      <c r="E10" s="3">
        <v>3356590.25</v>
      </c>
      <c r="F10">
        <v>0.25</v>
      </c>
      <c r="G10">
        <v>0</v>
      </c>
      <c r="H10">
        <v>0.25</v>
      </c>
      <c r="I10" s="3">
        <v>3356590.25</v>
      </c>
      <c r="J10" s="1">
        <v>42495</v>
      </c>
      <c r="K10" t="s">
        <v>38</v>
      </c>
    </row>
    <row r="11" spans="1:11" ht="14.25">
      <c r="A11" t="s">
        <v>39</v>
      </c>
      <c r="B11" s="1">
        <v>42426</v>
      </c>
      <c r="C11" t="s">
        <v>40</v>
      </c>
      <c r="D11" s="2">
        <v>2421010</v>
      </c>
      <c r="E11" s="3">
        <v>7287240.1</v>
      </c>
      <c r="F11">
        <v>20.91</v>
      </c>
      <c r="G11">
        <v>0</v>
      </c>
      <c r="H11">
        <v>20.91</v>
      </c>
      <c r="I11" s="3">
        <v>50623319.1</v>
      </c>
      <c r="J11" s="1">
        <v>42426</v>
      </c>
      <c r="K11" t="s">
        <v>41</v>
      </c>
    </row>
    <row r="12" spans="1:12" ht="14.25">
      <c r="A12" s="4" t="s">
        <v>42</v>
      </c>
      <c r="B12" s="4" t="s">
        <v>0</v>
      </c>
      <c r="C12" s="4" t="s">
        <v>0</v>
      </c>
      <c r="D12" s="5">
        <f>SUM(D10:D11)</f>
        <v>15847371</v>
      </c>
      <c r="E12" s="17">
        <f>SUM(E10:E11)</f>
        <v>10643830.35</v>
      </c>
      <c r="F12" s="4" t="s">
        <v>0</v>
      </c>
      <c r="G12" s="4"/>
      <c r="H12" s="4" t="s">
        <v>0</v>
      </c>
      <c r="I12" s="17">
        <f>SUM(I10:I11)</f>
        <v>53979909.35</v>
      </c>
      <c r="J12" s="4"/>
      <c r="K12" s="4"/>
      <c r="L12" s="4"/>
    </row>
    <row r="13" spans="4:9" ht="14.25">
      <c r="D13" s="2"/>
      <c r="E13" s="3"/>
      <c r="G13" s="13"/>
      <c r="I13" s="3"/>
    </row>
    <row r="14" spans="1:11" ht="14.25">
      <c r="A14" t="s">
        <v>43</v>
      </c>
      <c r="B14" s="1">
        <v>42717</v>
      </c>
      <c r="C14" t="s">
        <v>27</v>
      </c>
      <c r="D14" s="2">
        <v>186980938</v>
      </c>
      <c r="E14" s="3">
        <v>186980.94</v>
      </c>
      <c r="F14">
        <v>0.072</v>
      </c>
      <c r="G14" s="13">
        <v>0</v>
      </c>
      <c r="H14">
        <v>0.07</v>
      </c>
      <c r="I14" s="3">
        <v>13088665.66</v>
      </c>
      <c r="J14" s="1">
        <v>42717</v>
      </c>
      <c r="K14" t="s">
        <v>3</v>
      </c>
    </row>
    <row r="15" spans="1:11" ht="14.25">
      <c r="A15" t="s">
        <v>43</v>
      </c>
      <c r="B15" s="1">
        <v>42717</v>
      </c>
      <c r="C15" t="s">
        <v>27</v>
      </c>
      <c r="D15" s="2">
        <v>634435422</v>
      </c>
      <c r="E15" s="3">
        <v>634435.42</v>
      </c>
      <c r="F15">
        <v>0.0231</v>
      </c>
      <c r="G15" s="13">
        <v>0</v>
      </c>
      <c r="H15">
        <v>0.02</v>
      </c>
      <c r="I15" s="3">
        <v>12688708.44</v>
      </c>
      <c r="J15" s="1">
        <v>42717</v>
      </c>
      <c r="K15" t="s">
        <v>3</v>
      </c>
    </row>
    <row r="16" spans="1:11" ht="14.25">
      <c r="A16" t="s">
        <v>44</v>
      </c>
      <c r="B16" s="1">
        <v>42691</v>
      </c>
      <c r="C16" t="s">
        <v>45</v>
      </c>
      <c r="D16" s="2">
        <v>957249</v>
      </c>
      <c r="E16" s="3">
        <v>95724.9</v>
      </c>
      <c r="F16">
        <v>0.1</v>
      </c>
      <c r="G16" s="13">
        <v>0</v>
      </c>
      <c r="H16">
        <v>0.1</v>
      </c>
      <c r="I16" s="3">
        <v>95724.9</v>
      </c>
      <c r="J16" s="1">
        <v>42691</v>
      </c>
      <c r="K16" t="s">
        <v>46</v>
      </c>
    </row>
    <row r="17" spans="1:11" ht="14.25">
      <c r="A17" t="s">
        <v>47</v>
      </c>
      <c r="B17" s="1">
        <v>42478</v>
      </c>
      <c r="C17" t="s">
        <v>48</v>
      </c>
      <c r="D17" s="2">
        <v>2474678091</v>
      </c>
      <c r="E17" s="3">
        <v>494935618.2</v>
      </c>
      <c r="F17">
        <v>0.3336</v>
      </c>
      <c r="G17" s="13">
        <v>0</v>
      </c>
      <c r="H17">
        <v>0.33</v>
      </c>
      <c r="I17" s="3">
        <v>816643770.03</v>
      </c>
      <c r="J17" s="1">
        <v>42478</v>
      </c>
      <c r="K17" t="s">
        <v>0</v>
      </c>
    </row>
    <row r="18" spans="1:11" ht="14.25">
      <c r="A18" t="s">
        <v>1</v>
      </c>
      <c r="B18" s="1">
        <v>42382</v>
      </c>
      <c r="C18" t="s">
        <v>27</v>
      </c>
      <c r="D18" s="2">
        <v>6400000</v>
      </c>
      <c r="E18" s="3">
        <v>19200000</v>
      </c>
      <c r="F18">
        <v>10</v>
      </c>
      <c r="G18" s="13">
        <v>0</v>
      </c>
      <c r="H18">
        <v>10</v>
      </c>
      <c r="I18" s="3">
        <v>64000000</v>
      </c>
      <c r="J18" s="1">
        <v>42382</v>
      </c>
      <c r="K18" t="s">
        <v>0</v>
      </c>
    </row>
    <row r="19" spans="1:12" ht="14.25">
      <c r="A19" s="4" t="s">
        <v>5</v>
      </c>
      <c r="B19" s="4" t="s">
        <v>0</v>
      </c>
      <c r="C19" s="4" t="s">
        <v>0</v>
      </c>
      <c r="D19" s="5">
        <f>SUM(D14:D18)</f>
        <v>3303451700</v>
      </c>
      <c r="E19" s="17">
        <f>SUM(E14:E18)</f>
        <v>515052759.46</v>
      </c>
      <c r="F19" s="4" t="s">
        <v>0</v>
      </c>
      <c r="G19" s="4"/>
      <c r="H19" s="4" t="s">
        <v>0</v>
      </c>
      <c r="I19" s="17">
        <f>SUM(I14:I18)</f>
        <v>906516869.03</v>
      </c>
      <c r="J19" s="4"/>
      <c r="K19" s="4"/>
      <c r="L19" s="4"/>
    </row>
    <row r="21" spans="1:11" ht="22.5" customHeight="1">
      <c r="A21" t="s">
        <v>49</v>
      </c>
      <c r="B21" s="1">
        <v>42674</v>
      </c>
      <c r="C21" t="s">
        <v>50</v>
      </c>
      <c r="D21" s="2">
        <v>146740750</v>
      </c>
      <c r="E21" s="3">
        <v>146740750</v>
      </c>
      <c r="F21">
        <v>11.4</v>
      </c>
      <c r="G21">
        <v>0</v>
      </c>
      <c r="H21">
        <v>11.4</v>
      </c>
      <c r="I21" s="3">
        <v>1672844550</v>
      </c>
      <c r="J21" s="1">
        <v>42674</v>
      </c>
      <c r="K21" t="s">
        <v>51</v>
      </c>
    </row>
    <row r="22" spans="1:11" ht="33" customHeight="1">
      <c r="A22" t="s">
        <v>52</v>
      </c>
      <c r="B22" s="1">
        <v>42513</v>
      </c>
      <c r="C22" t="s">
        <v>21</v>
      </c>
      <c r="D22" s="2">
        <v>629327</v>
      </c>
      <c r="E22" s="3">
        <v>1258654</v>
      </c>
      <c r="F22">
        <v>8.4189</v>
      </c>
      <c r="G22">
        <v>0</v>
      </c>
      <c r="H22">
        <v>8.42</v>
      </c>
      <c r="I22" s="3">
        <v>5298933.34</v>
      </c>
      <c r="J22" s="1">
        <v>42513</v>
      </c>
      <c r="K22" t="s">
        <v>53</v>
      </c>
    </row>
    <row r="23" spans="1:11" ht="14.25">
      <c r="A23" t="s">
        <v>54</v>
      </c>
      <c r="B23" s="1">
        <v>42422</v>
      </c>
      <c r="C23" t="s">
        <v>4</v>
      </c>
      <c r="D23" s="2">
        <v>1863345</v>
      </c>
      <c r="E23" s="3">
        <v>1863345</v>
      </c>
      <c r="F23">
        <v>2.7</v>
      </c>
      <c r="G23">
        <v>0</v>
      </c>
      <c r="H23">
        <v>2.7</v>
      </c>
      <c r="I23" s="3">
        <v>5031031.5</v>
      </c>
      <c r="J23" s="1">
        <v>42422</v>
      </c>
      <c r="K23" t="s">
        <v>0</v>
      </c>
    </row>
    <row r="24" spans="1:11" ht="14.25">
      <c r="A24" t="s">
        <v>2</v>
      </c>
      <c r="B24" s="1">
        <v>42408</v>
      </c>
      <c r="C24" t="s">
        <v>55</v>
      </c>
      <c r="D24" s="2">
        <v>19487180</v>
      </c>
      <c r="E24" s="3">
        <v>194871.8</v>
      </c>
      <c r="F24">
        <v>0.0792</v>
      </c>
      <c r="G24">
        <v>0</v>
      </c>
      <c r="H24">
        <v>0.08</v>
      </c>
      <c r="I24" s="3">
        <v>1558974.4</v>
      </c>
      <c r="J24" s="1">
        <v>42408</v>
      </c>
      <c r="K24" t="s">
        <v>24</v>
      </c>
    </row>
    <row r="25" spans="1:12" ht="14.25">
      <c r="A25" s="4" t="s">
        <v>6</v>
      </c>
      <c r="B25" s="4" t="s">
        <v>0</v>
      </c>
      <c r="C25" s="4" t="s">
        <v>0</v>
      </c>
      <c r="D25" s="5">
        <f>SUM(D21:D24)</f>
        <v>168720602</v>
      </c>
      <c r="E25" s="17">
        <f>SUM(E21:E24)</f>
        <v>150057620.8</v>
      </c>
      <c r="F25" s="4" t="s">
        <v>0</v>
      </c>
      <c r="G25" s="4"/>
      <c r="H25" s="4" t="s">
        <v>0</v>
      </c>
      <c r="I25" s="17">
        <f>SUM(I21:I24)</f>
        <v>1684733489.24</v>
      </c>
      <c r="J25" s="4"/>
      <c r="K25" s="4"/>
      <c r="L25" s="4"/>
    </row>
    <row r="26" spans="4:9" ht="14.25">
      <c r="D26" s="2"/>
      <c r="E26" s="3"/>
      <c r="I26" s="3"/>
    </row>
    <row r="27" spans="1:11" ht="14.25">
      <c r="A27" t="s">
        <v>56</v>
      </c>
      <c r="B27" s="1">
        <v>42655</v>
      </c>
      <c r="C27" t="s">
        <v>57</v>
      </c>
      <c r="D27" s="2">
        <v>3713213</v>
      </c>
      <c r="E27" s="3">
        <v>185660.65</v>
      </c>
      <c r="F27">
        <v>0.5994</v>
      </c>
      <c r="G27">
        <v>0</v>
      </c>
      <c r="H27">
        <v>0.6</v>
      </c>
      <c r="I27" s="3">
        <v>2227927.8</v>
      </c>
      <c r="J27" s="1">
        <v>42655</v>
      </c>
      <c r="K27" t="s">
        <v>3</v>
      </c>
    </row>
    <row r="28" spans="1:11" ht="14.25">
      <c r="A28" t="s">
        <v>56</v>
      </c>
      <c r="B28" s="1">
        <v>42647</v>
      </c>
      <c r="C28" t="s">
        <v>22</v>
      </c>
      <c r="D28" s="2">
        <v>10000000</v>
      </c>
      <c r="E28" s="3">
        <v>500000</v>
      </c>
      <c r="F28">
        <v>0.0838</v>
      </c>
      <c r="G28">
        <v>0</v>
      </c>
      <c r="H28">
        <v>0.08</v>
      </c>
      <c r="I28" s="3">
        <v>800000</v>
      </c>
      <c r="J28" s="1">
        <v>42647</v>
      </c>
      <c r="K28" t="s">
        <v>3</v>
      </c>
    </row>
    <row r="29" spans="1:11" ht="14.25">
      <c r="A29" t="s">
        <v>56</v>
      </c>
      <c r="B29" s="1">
        <v>42565</v>
      </c>
      <c r="C29" t="s">
        <v>22</v>
      </c>
      <c r="D29" s="2">
        <v>9802850</v>
      </c>
      <c r="E29" s="3">
        <v>490142.5</v>
      </c>
      <c r="F29">
        <v>0.59</v>
      </c>
      <c r="G29">
        <v>0</v>
      </c>
      <c r="H29">
        <v>0.59</v>
      </c>
      <c r="I29" s="3">
        <v>5783681.5</v>
      </c>
      <c r="J29" s="1">
        <v>42565</v>
      </c>
      <c r="K29" t="s">
        <v>3</v>
      </c>
    </row>
    <row r="30" spans="1:11" ht="14.25">
      <c r="A30" t="s">
        <v>58</v>
      </c>
      <c r="B30" s="1">
        <v>42522</v>
      </c>
      <c r="C30" t="s">
        <v>59</v>
      </c>
      <c r="D30" s="2">
        <v>5130938</v>
      </c>
      <c r="E30" s="3">
        <v>641367.25</v>
      </c>
      <c r="F30">
        <v>2.74</v>
      </c>
      <c r="G30">
        <v>0</v>
      </c>
      <c r="H30">
        <v>2.74</v>
      </c>
      <c r="I30" s="3">
        <v>14058770.12</v>
      </c>
      <c r="J30" s="1">
        <v>42522</v>
      </c>
      <c r="K30" t="s">
        <v>60</v>
      </c>
    </row>
    <row r="31" spans="1:11" ht="14.25">
      <c r="A31" t="s">
        <v>56</v>
      </c>
      <c r="B31" s="1">
        <v>42424</v>
      </c>
      <c r="C31" t="s">
        <v>61</v>
      </c>
      <c r="D31" s="2">
        <v>46250000</v>
      </c>
      <c r="E31" s="3">
        <v>2312500</v>
      </c>
      <c r="F31">
        <v>0.5994</v>
      </c>
      <c r="G31">
        <v>0</v>
      </c>
      <c r="H31">
        <v>0.6</v>
      </c>
      <c r="I31" s="3">
        <v>27750000</v>
      </c>
      <c r="J31" s="1">
        <v>42424</v>
      </c>
      <c r="K31" t="s">
        <v>3</v>
      </c>
    </row>
    <row r="32" spans="1:12" ht="15" thickBot="1">
      <c r="A32" s="4" t="s">
        <v>8</v>
      </c>
      <c r="B32" s="4" t="s">
        <v>0</v>
      </c>
      <c r="C32" s="4" t="s">
        <v>0</v>
      </c>
      <c r="D32" s="5">
        <f>SUM(D27:D31)</f>
        <v>74897001</v>
      </c>
      <c r="E32" s="17">
        <f>SUM(E27:E31)</f>
        <v>4129670.4</v>
      </c>
      <c r="F32" s="4" t="s">
        <v>0</v>
      </c>
      <c r="G32" s="4"/>
      <c r="H32" s="4" t="s">
        <v>0</v>
      </c>
      <c r="I32" s="17">
        <f>SUM(I27:I31)</f>
        <v>50620379.42</v>
      </c>
      <c r="J32" s="4"/>
      <c r="K32" s="4"/>
      <c r="L32" s="4"/>
    </row>
    <row r="33" spans="1:12" ht="15" thickBot="1">
      <c r="A33" s="18" t="s">
        <v>7</v>
      </c>
      <c r="B33" s="19" t="s">
        <v>0</v>
      </c>
      <c r="C33" s="19" t="s">
        <v>0</v>
      </c>
      <c r="D33" s="20">
        <f>SUM(D32+D25+D19+D12+D8)</f>
        <v>3670873264</v>
      </c>
      <c r="E33" s="20">
        <f>SUM(E32+E25+E19+E12+E8)</f>
        <v>1138565987.05</v>
      </c>
      <c r="F33" s="19" t="s">
        <v>0</v>
      </c>
      <c r="G33" s="19"/>
      <c r="H33" s="19" t="s">
        <v>0</v>
      </c>
      <c r="I33" s="20">
        <f>SUM(I32+I25+I19+I12+I8)</f>
        <v>3154852013.36</v>
      </c>
      <c r="J33" s="19"/>
      <c r="K33" s="21"/>
      <c r="L33" s="4"/>
    </row>
  </sheetData>
  <sheetProtection/>
  <mergeCells count="1">
    <mergeCell ref="A1:J1"/>
  </mergeCells>
  <hyperlinks>
    <hyperlink ref="L2" r:id="rId1" display="Bolsa de Madrid - Ampliaciones de Capita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María Rivero Pérez</dc:creator>
  <cp:keywords/>
  <dc:description/>
  <cp:lastModifiedBy>Amelia Sánchez García</cp:lastModifiedBy>
  <cp:lastPrinted>2015-01-13T10:53:56Z</cp:lastPrinted>
  <dcterms:created xsi:type="dcterms:W3CDTF">2014-12-03T10:49:21Z</dcterms:created>
  <dcterms:modified xsi:type="dcterms:W3CDTF">2017-02-20T12:25:51Z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